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2740" yWindow="1320" windowWidth="32500" windowHeight="17720" tabRatio="500"/>
  </bookViews>
  <sheets>
    <sheet name="Chart1" sheetId="2" r:id="rId1"/>
    <sheet name="Sheet1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  <c r="G19" i="1"/>
  <c r="E19" i="1"/>
  <c r="F18" i="1"/>
  <c r="G18" i="1"/>
  <c r="E18" i="1"/>
  <c r="F17" i="1"/>
  <c r="G17" i="1"/>
  <c r="E1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</calcChain>
</file>

<file path=xl/sharedStrings.xml><?xml version="1.0" encoding="utf-8"?>
<sst xmlns="http://schemas.openxmlformats.org/spreadsheetml/2006/main" count="10" uniqueCount="9">
  <si>
    <t>total</t>
  </si>
  <si>
    <t>ton</t>
  </si>
  <si>
    <t>cyt</t>
  </si>
  <si>
    <t>PM</t>
  </si>
  <si>
    <t>average</t>
  </si>
  <si>
    <t>stdev</t>
  </si>
  <si>
    <t>sterror</t>
  </si>
  <si>
    <t>ton.</t>
  </si>
  <si>
    <t>cyt.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</si>
</sst>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Sheet1!$E$19:$G$19</c:f>
                <c:numCache>
                  <c:formatCode>General</c:formatCode>
                  <c:ptCount val="3"/>
                  <c:pt idx="0">
                    <c:v>0.938898329326067</c:v>
                  </c:pt>
                  <c:pt idx="1">
                    <c:v>1.240133159451339</c:v>
                  </c:pt>
                  <c:pt idx="2">
                    <c:v>1.271169989542194</c:v>
                  </c:pt>
                </c:numCache>
              </c:numRef>
            </c:plus>
            <c:minus>
              <c:numRef>
                <c:f>Sheet1!$E$19:$G$19</c:f>
                <c:numCache>
                  <c:formatCode>General</c:formatCode>
                  <c:ptCount val="3"/>
                  <c:pt idx="0">
                    <c:v>0.938898329326067</c:v>
                  </c:pt>
                  <c:pt idx="1">
                    <c:v>1.240133159451339</c:v>
                  </c:pt>
                  <c:pt idx="2">
                    <c:v>1.271169989542194</c:v>
                  </c:pt>
                </c:numCache>
              </c:numRef>
            </c:minus>
          </c:errBars>
          <c:cat>
            <c:strRef>
              <c:f>Sheet1!$E$1:$G$1</c:f>
              <c:strCache>
                <c:ptCount val="3"/>
                <c:pt idx="0">
                  <c:v>ton.</c:v>
                </c:pt>
                <c:pt idx="1">
                  <c:v>cyt.</c:v>
                </c:pt>
                <c:pt idx="2">
                  <c:v>PM</c:v>
                </c:pt>
              </c:strCache>
            </c:strRef>
          </c:cat>
          <c:val>
            <c:numRef>
              <c:f>Sheet1!$E$17:$G$17</c:f>
              <c:numCache>
                <c:formatCode>General</c:formatCode>
                <c:ptCount val="3"/>
                <c:pt idx="0">
                  <c:v>36.42510558738528</c:v>
                </c:pt>
                <c:pt idx="1">
                  <c:v>27.56451658719515</c:v>
                </c:pt>
                <c:pt idx="2">
                  <c:v>36.01037782541956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7238088"/>
        <c:axId val="2110699720"/>
      </c:lineChart>
      <c:catAx>
        <c:axId val="-2127238088"/>
        <c:scaling>
          <c:orientation val="minMax"/>
        </c:scaling>
        <c:delete val="0"/>
        <c:axPos val="b"/>
        <c:majorTickMark val="out"/>
        <c:minorTickMark val="none"/>
        <c:tickLblPos val="nextTo"/>
        <c:crossAx val="2110699720"/>
        <c:crosses val="autoZero"/>
        <c:auto val="1"/>
        <c:lblAlgn val="ctr"/>
        <c:lblOffset val="100"/>
        <c:noMultiLvlLbl val="0"/>
      </c:catAx>
      <c:valAx>
        <c:axId val="2110699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1272380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800">
          <a:latin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5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9603" cy="56182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200" zoomScaleNormal="200" zoomScalePageLayoutView="200" workbookViewId="0">
      <selection activeCell="G23" sqref="G23"/>
    </sheetView>
  </sheetViews>
  <sheetFormatPr baseColWidth="10" defaultRowHeight="15" x14ac:dyDescent="0"/>
  <sheetData>
    <row r="1" spans="1:7">
      <c r="A1" s="1" t="s">
        <v>1</v>
      </c>
      <c r="B1" t="s">
        <v>2</v>
      </c>
      <c r="C1" t="s">
        <v>3</v>
      </c>
      <c r="D1" t="s">
        <v>0</v>
      </c>
      <c r="E1" t="s">
        <v>7</v>
      </c>
      <c r="F1" t="s">
        <v>8</v>
      </c>
      <c r="G1" t="s">
        <v>3</v>
      </c>
    </row>
    <row r="2" spans="1:7">
      <c r="A2">
        <v>31</v>
      </c>
      <c r="B2">
        <v>20</v>
      </c>
      <c r="C2">
        <v>22</v>
      </c>
      <c r="D2">
        <f>SUM(A2:C2)</f>
        <v>73</v>
      </c>
      <c r="E2">
        <f>100*A2/D2</f>
        <v>42.465753424657535</v>
      </c>
      <c r="F2">
        <f>100*B2/D2</f>
        <v>27.397260273972602</v>
      </c>
      <c r="G2">
        <f>100*C2/D2</f>
        <v>30.136986301369863</v>
      </c>
    </row>
    <row r="3" spans="1:7">
      <c r="A3">
        <v>37.5</v>
      </c>
      <c r="B3">
        <v>30</v>
      </c>
      <c r="C3">
        <v>45</v>
      </c>
      <c r="D3">
        <f t="shared" ref="D3:D16" si="0">SUM(A3:C3)</f>
        <v>112.5</v>
      </c>
      <c r="E3">
        <f t="shared" ref="E3:E16" si="1">100*A3/D3</f>
        <v>33.333333333333336</v>
      </c>
      <c r="F3">
        <f t="shared" ref="F3:F16" si="2">100*B3/D3</f>
        <v>26.666666666666668</v>
      </c>
      <c r="G3">
        <f t="shared" ref="G3:G16" si="3">100*C3/D3</f>
        <v>40</v>
      </c>
    </row>
    <row r="4" spans="1:7">
      <c r="A4">
        <v>30</v>
      </c>
      <c r="B4">
        <v>18</v>
      </c>
      <c r="C4">
        <v>24</v>
      </c>
      <c r="D4">
        <f t="shared" si="0"/>
        <v>72</v>
      </c>
      <c r="E4">
        <f t="shared" si="1"/>
        <v>41.666666666666664</v>
      </c>
      <c r="F4">
        <f t="shared" si="2"/>
        <v>25</v>
      </c>
      <c r="G4">
        <f t="shared" si="3"/>
        <v>33.333333333333336</v>
      </c>
    </row>
    <row r="5" spans="1:7">
      <c r="A5">
        <v>40</v>
      </c>
      <c r="B5">
        <v>36</v>
      </c>
      <c r="C5">
        <v>40</v>
      </c>
      <c r="D5">
        <f t="shared" si="0"/>
        <v>116</v>
      </c>
      <c r="E5">
        <f t="shared" si="1"/>
        <v>34.482758620689658</v>
      </c>
      <c r="F5">
        <f t="shared" si="2"/>
        <v>31.03448275862069</v>
      </c>
      <c r="G5">
        <f t="shared" si="3"/>
        <v>34.482758620689658</v>
      </c>
    </row>
    <row r="6" spans="1:7">
      <c r="A6">
        <v>32</v>
      </c>
      <c r="B6">
        <v>25</v>
      </c>
      <c r="C6">
        <v>28</v>
      </c>
      <c r="D6">
        <f t="shared" si="0"/>
        <v>85</v>
      </c>
      <c r="E6">
        <f t="shared" si="1"/>
        <v>37.647058823529413</v>
      </c>
      <c r="F6">
        <f t="shared" si="2"/>
        <v>29.411764705882351</v>
      </c>
      <c r="G6">
        <f t="shared" si="3"/>
        <v>32.941176470588232</v>
      </c>
    </row>
    <row r="7" spans="1:7">
      <c r="A7">
        <v>32.5</v>
      </c>
      <c r="B7">
        <v>28</v>
      </c>
      <c r="C7">
        <v>32.5</v>
      </c>
      <c r="D7">
        <f t="shared" si="0"/>
        <v>93</v>
      </c>
      <c r="E7">
        <f t="shared" si="1"/>
        <v>34.946236559139784</v>
      </c>
      <c r="F7">
        <f t="shared" si="2"/>
        <v>30.107526881720432</v>
      </c>
      <c r="G7">
        <f t="shared" si="3"/>
        <v>34.946236559139784</v>
      </c>
    </row>
    <row r="8" spans="1:7">
      <c r="A8">
        <v>42</v>
      </c>
      <c r="B8">
        <v>38</v>
      </c>
      <c r="C8">
        <v>42</v>
      </c>
      <c r="D8">
        <f t="shared" si="0"/>
        <v>122</v>
      </c>
      <c r="E8">
        <f t="shared" si="1"/>
        <v>34.42622950819672</v>
      </c>
      <c r="F8">
        <f t="shared" si="2"/>
        <v>31.147540983606557</v>
      </c>
      <c r="G8">
        <f t="shared" si="3"/>
        <v>34.42622950819672</v>
      </c>
    </row>
    <row r="9" spans="1:7">
      <c r="A9">
        <v>30</v>
      </c>
      <c r="B9">
        <v>28</v>
      </c>
      <c r="C9">
        <v>45</v>
      </c>
      <c r="D9">
        <f t="shared" si="0"/>
        <v>103</v>
      </c>
      <c r="E9">
        <f t="shared" si="1"/>
        <v>29.126213592233011</v>
      </c>
      <c r="F9">
        <f t="shared" si="2"/>
        <v>27.184466019417474</v>
      </c>
      <c r="G9">
        <f t="shared" si="3"/>
        <v>43.689320388349515</v>
      </c>
    </row>
    <row r="10" spans="1:7">
      <c r="A10">
        <v>21</v>
      </c>
      <c r="B10">
        <v>14</v>
      </c>
      <c r="C10">
        <v>17</v>
      </c>
      <c r="D10">
        <f t="shared" si="0"/>
        <v>52</v>
      </c>
      <c r="E10">
        <f t="shared" si="1"/>
        <v>40.384615384615387</v>
      </c>
      <c r="F10">
        <f t="shared" si="2"/>
        <v>26.923076923076923</v>
      </c>
      <c r="G10">
        <f t="shared" si="3"/>
        <v>32.692307692307693</v>
      </c>
    </row>
    <row r="11" spans="1:7">
      <c r="A11">
        <v>52</v>
      </c>
      <c r="B11">
        <v>50</v>
      </c>
      <c r="C11">
        <v>52</v>
      </c>
      <c r="D11">
        <f t="shared" si="0"/>
        <v>154</v>
      </c>
      <c r="E11">
        <f t="shared" si="1"/>
        <v>33.766233766233768</v>
      </c>
      <c r="F11">
        <f t="shared" si="2"/>
        <v>32.467532467532465</v>
      </c>
      <c r="G11">
        <f t="shared" si="3"/>
        <v>33.766233766233768</v>
      </c>
    </row>
    <row r="12" spans="1:7">
      <c r="A12">
        <v>36</v>
      </c>
      <c r="B12">
        <v>24</v>
      </c>
      <c r="C12">
        <v>32.5</v>
      </c>
      <c r="D12">
        <f t="shared" si="0"/>
        <v>92.5</v>
      </c>
      <c r="E12">
        <f t="shared" si="1"/>
        <v>38.918918918918919</v>
      </c>
      <c r="F12">
        <f t="shared" si="2"/>
        <v>25.945945945945947</v>
      </c>
      <c r="G12">
        <f t="shared" si="3"/>
        <v>35.135135135135137</v>
      </c>
    </row>
    <row r="13" spans="1:7">
      <c r="A13">
        <v>84</v>
      </c>
      <c r="B13">
        <v>95</v>
      </c>
      <c r="C13">
        <v>73</v>
      </c>
      <c r="D13">
        <f t="shared" si="0"/>
        <v>252</v>
      </c>
      <c r="E13">
        <f t="shared" si="1"/>
        <v>33.333333333333336</v>
      </c>
      <c r="F13">
        <f t="shared" si="2"/>
        <v>37.698412698412696</v>
      </c>
      <c r="G13">
        <f t="shared" si="3"/>
        <v>28.968253968253968</v>
      </c>
    </row>
    <row r="14" spans="1:7">
      <c r="A14">
        <v>32</v>
      </c>
      <c r="B14">
        <v>16</v>
      </c>
      <c r="C14">
        <v>42</v>
      </c>
      <c r="D14">
        <f t="shared" si="0"/>
        <v>90</v>
      </c>
      <c r="E14">
        <f t="shared" si="1"/>
        <v>35.555555555555557</v>
      </c>
      <c r="F14">
        <f t="shared" si="2"/>
        <v>17.777777777777779</v>
      </c>
      <c r="G14">
        <f t="shared" si="3"/>
        <v>46.666666666666664</v>
      </c>
    </row>
    <row r="15" spans="1:7">
      <c r="A15">
        <v>34</v>
      </c>
      <c r="B15">
        <v>20</v>
      </c>
      <c r="C15">
        <v>37</v>
      </c>
      <c r="D15">
        <f t="shared" si="0"/>
        <v>91</v>
      </c>
      <c r="E15">
        <f t="shared" si="1"/>
        <v>37.362637362637365</v>
      </c>
      <c r="F15">
        <f t="shared" si="2"/>
        <v>21.978021978021978</v>
      </c>
      <c r="G15">
        <f t="shared" si="3"/>
        <v>40.659340659340657</v>
      </c>
    </row>
    <row r="16" spans="1:7">
      <c r="A16">
        <v>60</v>
      </c>
      <c r="B16">
        <v>35</v>
      </c>
      <c r="C16">
        <v>59</v>
      </c>
      <c r="D16">
        <f t="shared" si="0"/>
        <v>154</v>
      </c>
      <c r="E16">
        <f t="shared" si="1"/>
        <v>38.961038961038959</v>
      </c>
      <c r="F16">
        <f t="shared" si="2"/>
        <v>22.727272727272727</v>
      </c>
      <c r="G16">
        <f t="shared" si="3"/>
        <v>38.311688311688314</v>
      </c>
    </row>
    <row r="17" spans="4:7">
      <c r="D17" t="s">
        <v>4</v>
      </c>
      <c r="E17">
        <f>AVERAGE(E2:E16)</f>
        <v>36.425105587385282</v>
      </c>
      <c r="F17">
        <f t="shared" ref="F17:G17" si="4">AVERAGE(F2:F16)</f>
        <v>27.564516587195154</v>
      </c>
      <c r="G17">
        <f t="shared" si="4"/>
        <v>36.01037782541956</v>
      </c>
    </row>
    <row r="18" spans="4:7">
      <c r="D18" t="s">
        <v>5</v>
      </c>
      <c r="E18">
        <f>STDEV(E2:E16)</f>
        <v>3.6335365344918791</v>
      </c>
      <c r="F18">
        <f t="shared" ref="F18:G18" si="5">STDEV(F2:F16)</f>
        <v>4.7993153270766813</v>
      </c>
      <c r="G18">
        <f t="shared" si="5"/>
        <v>4.919427859528291</v>
      </c>
    </row>
    <row r="19" spans="4:7">
      <c r="D19" t="s">
        <v>6</v>
      </c>
      <c r="E19">
        <f>E18/3.87</f>
        <v>0.93889832932606687</v>
      </c>
      <c r="F19">
        <f t="shared" ref="F19:G19" si="6">F18/3.87</f>
        <v>1.2401331594513387</v>
      </c>
      <c r="G19">
        <f t="shared" si="6"/>
        <v>1.271169989542194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2014-04-20T00:29:26Z</dcterms:created>
  <dcterms:modified xsi:type="dcterms:W3CDTF">2014-04-25T14:37:05Z</dcterms:modified>
</cp:coreProperties>
</file>